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business office\Desktop\IW Contract Info\2020-23 CBA\to the contractors\"/>
    </mc:Choice>
  </mc:AlternateContent>
  <xr:revisionPtr revIDLastSave="0" documentId="13_ncr:1_{996ECD0D-4B4E-46D3-9322-7AC7641BCE2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1-2022 Contribution" sheetId="2" r:id="rId1"/>
  </sheets>
  <definedNames>
    <definedName name="OLE_LINK1" localSheetId="0">'2021-2022 Contribution'!$K$30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1" i="2"/>
  <c r="F10" i="2"/>
  <c r="J11" i="2" l="1"/>
  <c r="J20" i="2"/>
  <c r="J23" i="2" s="1"/>
  <c r="I20" i="2"/>
  <c r="I23" i="2" s="1"/>
  <c r="I27" i="2" s="1"/>
  <c r="H20" i="2"/>
  <c r="H23" i="2" s="1"/>
  <c r="E20" i="2"/>
  <c r="E23" i="2" s="1"/>
  <c r="E27" i="2" s="1"/>
  <c r="D20" i="2"/>
  <c r="D23" i="2" s="1"/>
  <c r="D27" i="2" s="1"/>
  <c r="C20" i="2"/>
  <c r="C23" i="2" s="1"/>
  <c r="L18" i="2"/>
  <c r="K18" i="2"/>
  <c r="H18" i="2"/>
  <c r="G18" i="2"/>
  <c r="J18" i="2"/>
  <c r="L17" i="2"/>
  <c r="G17" i="2"/>
  <c r="J17" i="2"/>
  <c r="L16" i="2"/>
  <c r="G16" i="2" s="1"/>
  <c r="I16" i="2"/>
  <c r="H16" i="2"/>
  <c r="K16" i="2"/>
  <c r="L15" i="2"/>
  <c r="G15" i="2" s="1"/>
  <c r="K15" i="2"/>
  <c r="I15" i="2"/>
  <c r="H15" i="2"/>
  <c r="J15" i="2"/>
  <c r="L14" i="2"/>
  <c r="K14" i="2"/>
  <c r="G14" i="2"/>
  <c r="J14" i="2"/>
  <c r="L13" i="2"/>
  <c r="G13" i="2"/>
  <c r="J13" i="2"/>
  <c r="L12" i="2"/>
  <c r="G12" i="2" s="1"/>
  <c r="H12" i="2"/>
  <c r="K12" i="2"/>
  <c r="L11" i="2"/>
  <c r="G11" i="2" s="1"/>
  <c r="L10" i="2"/>
  <c r="J10" i="2"/>
  <c r="H35" i="2" l="1"/>
  <c r="J27" i="2"/>
  <c r="C31" i="2"/>
  <c r="C32" i="2"/>
  <c r="D32" i="2" s="1"/>
  <c r="I12" i="2"/>
  <c r="H11" i="2"/>
  <c r="I11" i="2"/>
  <c r="K11" i="2"/>
  <c r="H10" i="2"/>
  <c r="K10" i="2"/>
  <c r="G10" i="2"/>
  <c r="C37" i="2"/>
  <c r="D37" i="2" s="1"/>
  <c r="C35" i="2"/>
  <c r="H27" i="2"/>
  <c r="J12" i="2"/>
  <c r="K13" i="2"/>
  <c r="H14" i="2"/>
  <c r="J16" i="2"/>
  <c r="K17" i="2"/>
  <c r="I10" i="2"/>
  <c r="H13" i="2"/>
  <c r="I14" i="2"/>
  <c r="H17" i="2"/>
  <c r="I18" i="2"/>
  <c r="G32" i="2"/>
  <c r="H32" i="2" s="1"/>
  <c r="G33" i="2"/>
  <c r="H33" i="2" s="1"/>
  <c r="G34" i="2"/>
  <c r="H34" i="2" s="1"/>
  <c r="G36" i="2"/>
  <c r="H36" i="2" s="1"/>
  <c r="G37" i="2"/>
  <c r="H37" i="2" s="1"/>
  <c r="I13" i="2"/>
  <c r="I17" i="2"/>
  <c r="C27" i="2"/>
  <c r="D31" i="2" s="1"/>
  <c r="G31" i="2"/>
  <c r="H31" i="2" s="1"/>
  <c r="C33" i="2"/>
  <c r="D33" i="2" s="1"/>
  <c r="C34" i="2"/>
  <c r="D34" i="2" s="1"/>
  <c r="C36" i="2"/>
  <c r="D36" i="2" s="1"/>
  <c r="D35" i="2" l="1"/>
  <c r="H38" i="2" s="1"/>
</calcChain>
</file>

<file path=xl/sharedStrings.xml><?xml version="1.0" encoding="utf-8"?>
<sst xmlns="http://schemas.openxmlformats.org/spreadsheetml/2006/main" count="84" uniqueCount="72">
  <si>
    <t>Contractor Name:</t>
  </si>
  <si>
    <t>Contribution Period</t>
  </si>
  <si>
    <t xml:space="preserve">        Iron Workers Local 498 </t>
  </si>
  <si>
    <t>Address:</t>
  </si>
  <si>
    <t xml:space="preserve">          Trust &amp;  MiscellaneousReporting Form</t>
  </si>
  <si>
    <t>Contractor #</t>
  </si>
  <si>
    <t xml:space="preserve">                  (Please see page 2 of the Wage &amp; Benefit letter for additional </t>
  </si>
  <si>
    <t>Phone:</t>
  </si>
  <si>
    <t xml:space="preserve">                  information and remittance instructions.)</t>
  </si>
  <si>
    <t>Actual Hours Worked</t>
  </si>
  <si>
    <t>Payroll</t>
  </si>
  <si>
    <t>Deductions</t>
  </si>
  <si>
    <t>Wage Information</t>
  </si>
  <si>
    <t>Social Security No.</t>
  </si>
  <si>
    <t>Employee’s Name</t>
  </si>
  <si>
    <t>Straight Time</t>
  </si>
  <si>
    <t>Time &amp;1/2</t>
  </si>
  <si>
    <t>Dbl Time</t>
  </si>
  <si>
    <t>Total</t>
  </si>
  <si>
    <r>
      <t xml:space="preserve">Working Assmnts – 4% </t>
    </r>
    <r>
      <rPr>
        <sz val="7"/>
        <rFont val="Times New Roman"/>
        <family val="1"/>
      </rPr>
      <t>of gross wages</t>
    </r>
  </si>
  <si>
    <t>Defense</t>
  </si>
  <si>
    <t>Bldg. Trds Dues</t>
  </si>
  <si>
    <t>IW #498</t>
  </si>
  <si>
    <t>IW #$98</t>
  </si>
  <si>
    <t xml:space="preserve">Gross </t>
  </si>
  <si>
    <t xml:space="preserve">Hourly </t>
  </si>
  <si>
    <t>Hours</t>
  </si>
  <si>
    <t>Fund</t>
  </si>
  <si>
    <t>PAC Fund</t>
  </si>
  <si>
    <t>Bldg. Fund</t>
  </si>
  <si>
    <t>Wages</t>
  </si>
  <si>
    <t>Rate</t>
  </si>
  <si>
    <t>$0.15/hr.</t>
  </si>
  <si>
    <t>IW #498 Defined Contribution calculations (remit to Mid-America SMA)</t>
  </si>
  <si>
    <r>
      <t>Note: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Send copies of this </t>
    </r>
  </si>
  <si>
    <t>Add Totals</t>
  </si>
  <si>
    <t>form with separate</t>
  </si>
  <si>
    <t>checks to the addresses as listed on the reverse side of this form.</t>
  </si>
  <si>
    <t>Totals from other pages if necessary</t>
  </si>
  <si>
    <t>Totals from other pages</t>
  </si>
  <si>
    <t>Grand Totals</t>
  </si>
  <si>
    <t>#498 Pension - Rate</t>
  </si>
  <si>
    <t>To avoid penalty,remit promptly.</t>
  </si>
  <si>
    <t>#498 Pension – Dollar Amount</t>
  </si>
  <si>
    <t>Benefits/Deductions - Remittance Summary</t>
  </si>
  <si>
    <t>Dollars</t>
  </si>
  <si>
    <t>Signed:</t>
  </si>
  <si>
    <t>#498 Pension-Hrs. Paid</t>
  </si>
  <si>
    <t>See Above</t>
  </si>
  <si>
    <t>Project First Rate</t>
  </si>
  <si>
    <t>NIBC-IAP</t>
  </si>
  <si>
    <t>Title:</t>
  </si>
  <si>
    <t>Mid-America Pension</t>
  </si>
  <si>
    <t>Defense Fund</t>
  </si>
  <si>
    <t>Date:</t>
  </si>
  <si>
    <t>Mid-America SMA</t>
  </si>
  <si>
    <t xml:space="preserve">Bldg. Trades Check-off </t>
  </si>
  <si>
    <t>Mid-America SMA-IW #498 DC (Hrs. Paid)</t>
  </si>
  <si>
    <t>Working Assessments</t>
  </si>
  <si>
    <t>4% of gross wages</t>
  </si>
  <si>
    <t>IW 498 Apprenticeship</t>
  </si>
  <si>
    <t>IW #498 PAC</t>
  </si>
  <si>
    <t>IMPACT</t>
  </si>
  <si>
    <t>IW #498 Bldg. Fund</t>
  </si>
  <si>
    <t>Total of all benefits/deductions</t>
  </si>
  <si>
    <r>
      <rPr>
        <b/>
        <sz val="8"/>
        <rFont val="Times New Roman"/>
        <family val="1"/>
      </rPr>
      <t>IW #498 Pension calculations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</rPr>
      <t>( I.W. Local 498 Pension Fund, 2001 N. Mayfair Rd., Milwaukee, WI  53226)</t>
    </r>
  </si>
  <si>
    <t>TRI-STATES H&amp;W (REMIT ON SEPARATE FORM)</t>
  </si>
  <si>
    <t>Health &amp; Welfare contributions beginning 1/1/16 must be remitted on a separate Tri-States H&amp;W remittance form.</t>
  </si>
  <si>
    <t>12.66-SEPARATE FORM</t>
  </si>
  <si>
    <t>6/1/21-5/31/22</t>
  </si>
  <si>
    <t>$1.50/hr.</t>
  </si>
  <si>
    <t>$0.08/hr.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</si>
</sst>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&lt;=9999999]###\-####;\(###\)\ ###\-####"/>
    <numFmt numFmtId="166" formatCode="000\-00\-0000"/>
    <numFmt numFmtId="167" formatCode="_(* #,##0.0_);_(* \(#,##0.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Lucida Calligraphy"/>
      <family val="4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Baskerville Old Face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6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5" tint="0.59999389629810485"/>
        <bgColor indexed="6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166">
    <xf numFmtId="0" fontId="0" fillId="0" borderId="0" xfId="0"/>
    <xf numFmtId="44" fontId="2" fillId="0" borderId="0" xfId="2"/>
    <xf numFmtId="0" fontId="3" fillId="0" borderId="1" xfId="0" applyFont="1" applyBorder="1"/>
    <xf numFmtId="0" fontId="0" fillId="0" borderId="3" xfId="0" applyBorder="1"/>
    <xf numFmtId="0" fontId="4" fillId="0" borderId="0" xfId="0" applyFont="1"/>
    <xf numFmtId="0" fontId="5" fillId="0" borderId="1" xfId="0" applyFont="1" applyBorder="1" applyAlignment="1">
      <alignment wrapText="1"/>
    </xf>
    <xf numFmtId="164" fontId="2" fillId="0" borderId="1" xfId="0" quotePrefix="1" applyNumberFormat="1" applyFont="1" applyBorder="1"/>
    <xf numFmtId="0" fontId="6" fillId="0" borderId="0" xfId="0" applyFont="1"/>
    <xf numFmtId="0" fontId="7" fillId="0" borderId="0" xfId="0" applyFont="1"/>
    <xf numFmtId="44" fontId="7" fillId="0" borderId="0" xfId="2" applyFont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8" fillId="0" borderId="0" xfId="0" applyFont="1"/>
    <xf numFmtId="0" fontId="9" fillId="0" borderId="0" xfId="0" applyFont="1"/>
    <xf numFmtId="44" fontId="9" fillId="0" borderId="0" xfId="2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0" applyFont="1"/>
    <xf numFmtId="0" fontId="5" fillId="0" borderId="1" xfId="0" applyFont="1" applyBorder="1"/>
    <xf numFmtId="0" fontId="0" fillId="0" borderId="1" xfId="0" applyBorder="1"/>
    <xf numFmtId="0" fontId="5" fillId="0" borderId="0" xfId="0" applyFont="1"/>
    <xf numFmtId="44" fontId="5" fillId="0" borderId="0" xfId="2" applyFont="1"/>
    <xf numFmtId="165" fontId="0" fillId="0" borderId="2" xfId="0" applyNumberFormat="1" applyBorder="1"/>
    <xf numFmtId="0" fontId="11" fillId="0" borderId="0" xfId="0" applyFont="1"/>
    <xf numFmtId="0" fontId="12" fillId="0" borderId="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2" borderId="11" xfId="0" applyFont="1" applyFill="1" applyBorder="1" applyAlignment="1">
      <alignment vertical="top" wrapText="1"/>
    </xf>
    <xf numFmtId="44" fontId="15" fillId="0" borderId="2" xfId="2" applyFont="1" applyBorder="1"/>
    <xf numFmtId="44" fontId="16" fillId="0" borderId="3" xfId="2" applyFont="1" applyBorder="1" applyAlignment="1">
      <alignment horizontal="center"/>
    </xf>
    <xf numFmtId="166" fontId="12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vertical="top" wrapText="1"/>
    </xf>
    <xf numFmtId="167" fontId="12" fillId="0" borderId="15" xfId="1" applyNumberFormat="1" applyFont="1" applyFill="1" applyBorder="1" applyAlignment="1">
      <alignment horizontal="right" vertical="top" wrapText="1"/>
    </xf>
    <xf numFmtId="44" fontId="12" fillId="0" borderId="15" xfId="2" applyFont="1" applyBorder="1" applyAlignment="1">
      <alignment horizontal="right" vertical="top" wrapText="1"/>
    </xf>
    <xf numFmtId="43" fontId="12" fillId="0" borderId="15" xfId="1" applyFont="1" applyFill="1" applyBorder="1" applyAlignment="1">
      <alignment horizontal="right" vertical="top" wrapText="1"/>
    </xf>
    <xf numFmtId="0" fontId="0" fillId="0" borderId="0" xfId="0" applyFill="1"/>
    <xf numFmtId="0" fontId="12" fillId="0" borderId="15" xfId="0" applyFont="1" applyBorder="1" applyAlignment="1">
      <alignment vertical="top" wrapText="1"/>
    </xf>
    <xf numFmtId="44" fontId="2" fillId="0" borderId="15" xfId="2" applyFont="1" applyFill="1" applyBorder="1"/>
    <xf numFmtId="44" fontId="2" fillId="0" borderId="15" xfId="2" applyBorder="1"/>
    <xf numFmtId="0" fontId="14" fillId="0" borderId="0" xfId="0" applyFont="1" applyAlignment="1"/>
    <xf numFmtId="0" fontId="16" fillId="0" borderId="0" xfId="0" applyFont="1"/>
    <xf numFmtId="44" fontId="16" fillId="0" borderId="0" xfId="2" applyFont="1"/>
    <xf numFmtId="0" fontId="14" fillId="0" borderId="4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167" fontId="17" fillId="0" borderId="28" xfId="1" applyNumberFormat="1" applyFont="1" applyBorder="1" applyAlignment="1">
      <alignment vertical="top" wrapText="1"/>
    </xf>
    <xf numFmtId="167" fontId="17" fillId="0" borderId="29" xfId="1" applyNumberFormat="1" applyFont="1" applyBorder="1" applyAlignment="1">
      <alignment vertical="top" wrapText="1"/>
    </xf>
    <xf numFmtId="167" fontId="17" fillId="0" borderId="0" xfId="1" applyNumberFormat="1" applyFont="1" applyBorder="1" applyAlignment="1">
      <alignment vertical="top" wrapText="1"/>
    </xf>
    <xf numFmtId="167" fontId="17" fillId="0" borderId="17" xfId="1" applyNumberFormat="1" applyFont="1" applyBorder="1" applyAlignment="1">
      <alignment vertical="top" wrapText="1"/>
    </xf>
    <xf numFmtId="49" fontId="17" fillId="0" borderId="0" xfId="1" applyNumberFormat="1" applyFont="1" applyBorder="1" applyAlignment="1">
      <alignment vertical="top" wrapText="1"/>
    </xf>
    <xf numFmtId="49" fontId="0" fillId="0" borderId="0" xfId="0" applyNumberFormat="1" applyBorder="1"/>
    <xf numFmtId="0" fontId="0" fillId="0" borderId="13" xfId="0" applyBorder="1"/>
    <xf numFmtId="0" fontId="13" fillId="0" borderId="0" xfId="0" applyFont="1" applyBorder="1" applyAlignment="1">
      <alignment horizontal="left" vertical="top"/>
    </xf>
    <xf numFmtId="0" fontId="14" fillId="0" borderId="37" xfId="0" applyFont="1" applyFill="1" applyBorder="1" applyAlignment="1">
      <alignment vertical="top" wrapText="1"/>
    </xf>
    <xf numFmtId="44" fontId="19" fillId="0" borderId="37" xfId="2" applyFont="1" applyBorder="1" applyAlignment="1">
      <alignment horizontal="right" vertical="top" wrapText="1"/>
    </xf>
    <xf numFmtId="44" fontId="17" fillId="0" borderId="37" xfId="2" applyFont="1" applyBorder="1" applyAlignment="1">
      <alignment horizontal="right" vertical="top" wrapText="1"/>
    </xf>
    <xf numFmtId="44" fontId="17" fillId="0" borderId="0" xfId="2" applyFont="1" applyBorder="1" applyAlignment="1">
      <alignment horizontal="right" vertical="top" wrapText="1"/>
    </xf>
    <xf numFmtId="0" fontId="14" fillId="0" borderId="0" xfId="0" applyFont="1" applyFill="1" applyBorder="1" applyAlignment="1">
      <alignment vertical="top" wrapText="1"/>
    </xf>
    <xf numFmtId="49" fontId="17" fillId="0" borderId="0" xfId="2" applyNumberFormat="1" applyFont="1" applyBorder="1" applyAlignment="1">
      <alignment vertical="top" wrapText="1"/>
    </xf>
    <xf numFmtId="0" fontId="20" fillId="0" borderId="37" xfId="0" applyFont="1" applyBorder="1"/>
    <xf numFmtId="0" fontId="0" fillId="0" borderId="37" xfId="0" applyBorder="1"/>
    <xf numFmtId="44" fontId="2" fillId="0" borderId="37" xfId="2" applyBorder="1"/>
    <xf numFmtId="0" fontId="13" fillId="0" borderId="9" xfId="0" applyFont="1" applyBorder="1" applyAlignment="1">
      <alignment vertical="top" wrapText="1"/>
    </xf>
    <xf numFmtId="167" fontId="19" fillId="0" borderId="9" xfId="0" applyNumberFormat="1" applyFont="1" applyBorder="1" applyAlignment="1">
      <alignment horizontal="right" vertical="top" wrapText="1"/>
    </xf>
    <xf numFmtId="167" fontId="19" fillId="0" borderId="3" xfId="0" applyNumberFormat="1" applyFont="1" applyBorder="1" applyAlignment="1">
      <alignment horizontal="right" vertical="top" wrapText="1"/>
    </xf>
    <xf numFmtId="44" fontId="19" fillId="0" borderId="3" xfId="2" applyFont="1" applyBorder="1" applyAlignment="1">
      <alignment vertical="top" wrapText="1"/>
    </xf>
    <xf numFmtId="8" fontId="13" fillId="0" borderId="9" xfId="0" applyNumberFormat="1" applyFont="1" applyBorder="1" applyAlignment="1">
      <alignment horizontal="center" vertical="top" wrapText="1"/>
    </xf>
    <xf numFmtId="44" fontId="19" fillId="0" borderId="9" xfId="2" applyFont="1" applyBorder="1" applyAlignment="1">
      <alignment vertical="top" wrapText="1"/>
    </xf>
    <xf numFmtId="0" fontId="21" fillId="0" borderId="0" xfId="0" applyFont="1"/>
    <xf numFmtId="0" fontId="0" fillId="0" borderId="0" xfId="0" applyBorder="1"/>
    <xf numFmtId="44" fontId="2" fillId="0" borderId="0" xfId="2" applyBorder="1"/>
    <xf numFmtId="0" fontId="22" fillId="0" borderId="0" xfId="0" applyFont="1"/>
    <xf numFmtId="8" fontId="13" fillId="0" borderId="38" xfId="0" applyNumberFormat="1" applyFont="1" applyFill="1" applyBorder="1" applyAlignment="1">
      <alignment horizontal="center" vertical="top" wrapText="1"/>
    </xf>
    <xf numFmtId="44" fontId="19" fillId="0" borderId="23" xfId="2" applyFont="1" applyBorder="1" applyAlignment="1">
      <alignment vertical="top" wrapText="1"/>
    </xf>
    <xf numFmtId="0" fontId="17" fillId="3" borderId="12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vertical="top" wrapText="1"/>
    </xf>
    <xf numFmtId="44" fontId="16" fillId="3" borderId="4" xfId="2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 vertical="top" wrapText="1"/>
    </xf>
    <xf numFmtId="0" fontId="17" fillId="3" borderId="13" xfId="0" applyFont="1" applyFill="1" applyBorder="1" applyAlignment="1">
      <alignment vertical="top" wrapText="1"/>
    </xf>
    <xf numFmtId="44" fontId="16" fillId="3" borderId="13" xfId="2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vertical="top" wrapText="1"/>
    </xf>
    <xf numFmtId="0" fontId="14" fillId="3" borderId="27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 wrapText="1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top" wrapText="1"/>
    </xf>
    <xf numFmtId="0" fontId="14" fillId="3" borderId="14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vertical="top" wrapText="1"/>
    </xf>
    <xf numFmtId="0" fontId="13" fillId="3" borderId="11" xfId="0" applyFont="1" applyFill="1" applyBorder="1"/>
    <xf numFmtId="0" fontId="13" fillId="3" borderId="3" xfId="0" applyFont="1" applyFill="1" applyBorder="1"/>
    <xf numFmtId="44" fontId="5" fillId="0" borderId="1" xfId="0" applyNumberFormat="1" applyFont="1" applyBorder="1" applyAlignment="1">
      <alignment horizontal="right"/>
    </xf>
    <xf numFmtId="0" fontId="23" fillId="3" borderId="7" xfId="0" applyFont="1" applyFill="1" applyBorder="1" applyAlignment="1">
      <alignment vertical="top" wrapText="1"/>
    </xf>
    <xf numFmtId="44" fontId="24" fillId="4" borderId="37" xfId="3" applyNumberFormat="1" applyFont="1" applyBorder="1" applyAlignment="1">
      <alignment horizontal="right" vertical="top" wrapText="1"/>
    </xf>
    <xf numFmtId="8" fontId="13" fillId="0" borderId="9" xfId="0" applyNumberFormat="1" applyFont="1" applyFill="1" applyBorder="1" applyAlignment="1">
      <alignment horizontal="center" vertical="top" wrapText="1"/>
    </xf>
    <xf numFmtId="8" fontId="13" fillId="0" borderId="37" xfId="0" applyNumberFormat="1" applyFont="1" applyFill="1" applyBorder="1" applyAlignment="1">
      <alignment horizontal="center" vertical="top" wrapText="1"/>
    </xf>
    <xf numFmtId="8" fontId="13" fillId="0" borderId="3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8" fontId="13" fillId="0" borderId="1" xfId="0" applyNumberFormat="1" applyFont="1" applyFill="1" applyBorder="1" applyAlignment="1">
      <alignment horizontal="center" vertical="top"/>
    </xf>
    <xf numFmtId="44" fontId="17" fillId="0" borderId="0" xfId="2" applyFont="1" applyBorder="1" applyAlignment="1">
      <alignment vertical="top" wrapText="1"/>
    </xf>
    <xf numFmtId="167" fontId="12" fillId="0" borderId="15" xfId="1" applyNumberFormat="1" applyFont="1" applyBorder="1" applyAlignment="1">
      <alignment horizontal="right" vertical="top" wrapText="1"/>
    </xf>
    <xf numFmtId="167" fontId="12" fillId="0" borderId="0" xfId="1" applyNumberFormat="1" applyFont="1" applyBorder="1" applyAlignment="1">
      <alignment horizontal="right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vertical="top" wrapText="1"/>
    </xf>
    <xf numFmtId="0" fontId="17" fillId="3" borderId="14" xfId="0" applyFont="1" applyFill="1" applyBorder="1" applyAlignment="1">
      <alignment vertical="top" wrapText="1"/>
    </xf>
    <xf numFmtId="167" fontId="19" fillId="0" borderId="39" xfId="0" applyNumberFormat="1" applyFont="1" applyBorder="1" applyAlignment="1">
      <alignment horizontal="right" vertical="top" wrapText="1"/>
    </xf>
    <xf numFmtId="0" fontId="22" fillId="0" borderId="2" xfId="0" applyFont="1" applyBorder="1"/>
    <xf numFmtId="167" fontId="12" fillId="0" borderId="15" xfId="1" applyNumberFormat="1" applyFont="1" applyBorder="1" applyAlignment="1">
      <alignment horizontal="right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vertical="top" wrapText="1"/>
    </xf>
    <xf numFmtId="0" fontId="13" fillId="3" borderId="4" xfId="0" applyFont="1" applyFill="1" applyBorder="1" applyAlignment="1">
      <alignment vertical="top" wrapText="1"/>
    </xf>
    <xf numFmtId="0" fontId="13" fillId="3" borderId="13" xfId="0" applyFont="1" applyFill="1" applyBorder="1" applyAlignment="1">
      <alignment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7" fillId="3" borderId="13" xfId="0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vertical="top" wrapText="1"/>
    </xf>
    <xf numFmtId="0" fontId="17" fillId="3" borderId="14" xfId="0" applyFont="1" applyFill="1" applyBorder="1" applyAlignment="1">
      <alignment vertical="top" wrapText="1"/>
    </xf>
    <xf numFmtId="167" fontId="12" fillId="0" borderId="17" xfId="1" applyNumberFormat="1" applyFont="1" applyBorder="1" applyAlignment="1">
      <alignment horizontal="right" vertical="top" wrapText="1"/>
    </xf>
    <xf numFmtId="167" fontId="12" fillId="0" borderId="22" xfId="1" applyNumberFormat="1" applyFont="1" applyBorder="1" applyAlignment="1">
      <alignment horizontal="right" vertical="top" wrapText="1"/>
    </xf>
    <xf numFmtId="167" fontId="12" fillId="0" borderId="20" xfId="1" applyNumberFormat="1" applyFont="1" applyBorder="1" applyAlignment="1">
      <alignment horizontal="right" vertical="top" wrapText="1"/>
    </xf>
    <xf numFmtId="167" fontId="12" fillId="0" borderId="26" xfId="1" applyNumberFormat="1" applyFont="1" applyBorder="1" applyAlignment="1">
      <alignment horizontal="right" vertical="top" wrapText="1"/>
    </xf>
    <xf numFmtId="49" fontId="12" fillId="0" borderId="14" xfId="1" applyNumberFormat="1" applyFont="1" applyBorder="1" applyAlignment="1">
      <alignment horizontal="right" vertical="top" wrapText="1"/>
    </xf>
    <xf numFmtId="49" fontId="12" fillId="0" borderId="0" xfId="1" applyNumberFormat="1" applyFont="1" applyBorder="1" applyAlignment="1">
      <alignment horizontal="right" vertical="top" wrapText="1"/>
    </xf>
    <xf numFmtId="0" fontId="14" fillId="3" borderId="30" xfId="0" applyFont="1" applyFill="1" applyBorder="1" applyAlignment="1">
      <alignment vertical="top" wrapText="1"/>
    </xf>
    <xf numFmtId="167" fontId="12" fillId="0" borderId="15" xfId="1" applyNumberFormat="1" applyFont="1" applyBorder="1" applyAlignment="1">
      <alignment horizontal="right" vertical="top" wrapText="1"/>
    </xf>
    <xf numFmtId="167" fontId="12" fillId="0" borderId="31" xfId="1" applyNumberFormat="1" applyFont="1" applyBorder="1" applyAlignment="1">
      <alignment horizontal="right" vertical="top" wrapText="1"/>
    </xf>
    <xf numFmtId="167" fontId="12" fillId="0" borderId="28" xfId="1" applyNumberFormat="1" applyFont="1" applyBorder="1" applyAlignment="1">
      <alignment horizontal="right" vertical="top" wrapText="1"/>
    </xf>
    <xf numFmtId="167" fontId="12" fillId="0" borderId="0" xfId="1" applyNumberFormat="1" applyFont="1" applyBorder="1" applyAlignment="1">
      <alignment horizontal="right" vertical="top" wrapText="1"/>
    </xf>
    <xf numFmtId="0" fontId="14" fillId="3" borderId="16" xfId="0" applyFont="1" applyFill="1" applyBorder="1" applyAlignment="1">
      <alignment vertical="top" wrapText="1"/>
    </xf>
    <xf numFmtId="0" fontId="14" fillId="3" borderId="21" xfId="0" applyFont="1" applyFill="1" applyBorder="1" applyAlignment="1">
      <alignment vertical="top" wrapText="1"/>
    </xf>
    <xf numFmtId="0" fontId="14" fillId="3" borderId="18" xfId="0" applyFont="1" applyFill="1" applyBorder="1" applyAlignment="1">
      <alignment vertical="top" wrapText="1"/>
    </xf>
    <xf numFmtId="0" fontId="14" fillId="3" borderId="24" xfId="0" applyFont="1" applyFill="1" applyBorder="1" applyAlignment="1">
      <alignment vertical="top" wrapText="1"/>
    </xf>
    <xf numFmtId="167" fontId="12" fillId="0" borderId="19" xfId="1" applyNumberFormat="1" applyFont="1" applyBorder="1" applyAlignment="1">
      <alignment horizontal="right" vertical="top" wrapText="1"/>
    </xf>
    <xf numFmtId="167" fontId="12" fillId="0" borderId="25" xfId="1" applyNumberFormat="1" applyFont="1" applyBorder="1" applyAlignment="1">
      <alignment horizontal="right" vertical="top" wrapText="1"/>
    </xf>
    <xf numFmtId="49" fontId="17" fillId="0" borderId="32" xfId="1" applyNumberFormat="1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8" fontId="13" fillId="0" borderId="15" xfId="0" applyNumberFormat="1" applyFont="1" applyFill="1" applyBorder="1" applyAlignment="1">
      <alignment horizontal="right" vertical="top" wrapText="1"/>
    </xf>
    <xf numFmtId="8" fontId="13" fillId="0" borderId="31" xfId="0" applyNumberFormat="1" applyFont="1" applyBorder="1" applyAlignment="1">
      <alignment horizontal="right" vertical="top" wrapText="1"/>
    </xf>
    <xf numFmtId="8" fontId="13" fillId="0" borderId="28" xfId="0" applyNumberFormat="1" applyFont="1" applyBorder="1" applyAlignment="1">
      <alignment horizontal="right" vertical="top" wrapText="1"/>
    </xf>
    <xf numFmtId="8" fontId="13" fillId="0" borderId="33" xfId="0" applyNumberFormat="1" applyFont="1" applyBorder="1" applyAlignment="1">
      <alignment horizontal="right" vertical="top" wrapText="1"/>
    </xf>
    <xf numFmtId="8" fontId="13" fillId="0" borderId="29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vertical="top" wrapText="1"/>
    </xf>
    <xf numFmtId="44" fontId="17" fillId="0" borderId="15" xfId="2" applyFont="1" applyBorder="1" applyAlignment="1">
      <alignment horizontal="right" vertical="top" wrapText="1"/>
    </xf>
    <xf numFmtId="44" fontId="17" fillId="0" borderId="22" xfId="2" applyFont="1" applyBorder="1" applyAlignment="1">
      <alignment horizontal="right" vertical="top" wrapText="1"/>
    </xf>
    <xf numFmtId="49" fontId="17" fillId="0" borderId="32" xfId="2" applyNumberFormat="1" applyFont="1" applyBorder="1" applyAlignment="1">
      <alignment vertical="top" wrapText="1"/>
    </xf>
    <xf numFmtId="0" fontId="14" fillId="3" borderId="34" xfId="0" applyFont="1" applyFill="1" applyBorder="1" applyAlignment="1">
      <alignment vertical="top" wrapText="1"/>
    </xf>
    <xf numFmtId="8" fontId="13" fillId="0" borderId="15" xfId="0" applyNumberFormat="1" applyFont="1" applyBorder="1" applyAlignment="1">
      <alignment horizontal="right" vertical="top" wrapText="1"/>
    </xf>
    <xf numFmtId="49" fontId="17" fillId="0" borderId="32" xfId="0" applyNumberFormat="1" applyFont="1" applyBorder="1" applyAlignment="1">
      <alignment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44" fontId="17" fillId="0" borderId="0" xfId="2" applyFont="1" applyBorder="1" applyAlignment="1">
      <alignment vertical="top" wrapText="1"/>
    </xf>
    <xf numFmtId="44" fontId="19" fillId="0" borderId="35" xfId="2" applyFont="1" applyBorder="1" applyAlignment="1">
      <alignment horizontal="right" vertical="top" wrapText="1"/>
    </xf>
    <xf numFmtId="44" fontId="19" fillId="0" borderId="25" xfId="2" applyFont="1" applyBorder="1" applyAlignment="1">
      <alignment horizontal="right" vertical="top" wrapText="1"/>
    </xf>
    <xf numFmtId="0" fontId="17" fillId="0" borderId="7" xfId="0" applyFont="1" applyBorder="1" applyAlignment="1">
      <alignment horizontal="left" vertical="top" wrapText="1"/>
    </xf>
    <xf numFmtId="44" fontId="19" fillId="0" borderId="15" xfId="2" applyFont="1" applyBorder="1" applyAlignment="1">
      <alignment horizontal="right" vertical="top" wrapText="1"/>
    </xf>
    <xf numFmtId="44" fontId="19" fillId="0" borderId="22" xfId="2" applyFont="1" applyBorder="1" applyAlignment="1">
      <alignment horizontal="right" vertical="top" wrapText="1"/>
    </xf>
    <xf numFmtId="44" fontId="17" fillId="0" borderId="31" xfId="2" applyFont="1" applyBorder="1" applyAlignment="1">
      <alignment horizontal="right" vertical="top" wrapText="1"/>
    </xf>
    <xf numFmtId="44" fontId="17" fillId="0" borderId="36" xfId="2" applyFont="1" applyBorder="1" applyAlignment="1">
      <alignment horizontal="right" vertical="top" wrapText="1"/>
    </xf>
    <xf numFmtId="44" fontId="17" fillId="0" borderId="33" xfId="2" applyFont="1" applyBorder="1" applyAlignment="1">
      <alignment horizontal="right" vertical="top" wrapText="1"/>
    </xf>
    <xf numFmtId="44" fontId="17" fillId="0" borderId="23" xfId="2" applyFont="1" applyBorder="1" applyAlignment="1">
      <alignment horizontal="right" vertical="top" wrapText="1"/>
    </xf>
  </cellXfs>
  <cellStyles count="4">
    <cellStyle name="40% - Accent2" xfId="3" builtinId="35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33</xdr:row>
          <xdr:rowOff>123825</xdr:rowOff>
        </xdr:from>
        <xdr:to>
          <xdr:col>12</xdr:col>
          <xdr:colOff>466725</xdr:colOff>
          <xdr:row>39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36A89-698D-4BCA-B27C-5012CDDE533F}">
  <dimension ref="A1:M62"/>
  <sheetViews>
    <sheetView tabSelected="1" workbookViewId="0">
      <selection activeCell="R19" sqref="R19"/>
    </sheetView>
  </sheetViews>
  <sheetFormatPr defaultRowHeight="12.75" x14ac:dyDescent="0.2"/>
  <cols>
    <col min="1" max="2" width="20.7109375" customWidth="1"/>
    <col min="3" max="3" width="10.28515625" customWidth="1"/>
    <col min="4" max="4" width="11.5703125" customWidth="1"/>
    <col min="5" max="5" width="13.28515625" customWidth="1"/>
    <col min="6" max="6" width="14.140625" customWidth="1"/>
    <col min="7" max="7" width="13.85546875" customWidth="1"/>
    <col min="8" max="8" width="11.5703125" customWidth="1"/>
    <col min="11" max="11" width="10.42578125" customWidth="1"/>
    <col min="12" max="12" width="12.5703125" style="1" customWidth="1"/>
    <col min="13" max="13" width="9.7109375" style="1" bestFit="1" customWidth="1"/>
  </cols>
  <sheetData>
    <row r="1" spans="1:13" ht="13.5" thickBot="1" x14ac:dyDescent="0.25"/>
    <row r="2" spans="1:13" ht="33.75" customHeight="1" thickBot="1" x14ac:dyDescent="0.4">
      <c r="A2" s="2" t="s">
        <v>0</v>
      </c>
      <c r="B2" s="108"/>
      <c r="C2" s="3"/>
      <c r="D2" s="4"/>
      <c r="E2" s="5" t="s">
        <v>1</v>
      </c>
      <c r="F2" s="6"/>
      <c r="H2" s="7" t="s">
        <v>2</v>
      </c>
      <c r="I2" s="8"/>
      <c r="J2" s="8"/>
      <c r="K2" s="9"/>
      <c r="L2" s="9"/>
    </row>
    <row r="3" spans="1:13" ht="18" customHeight="1" thickBot="1" x14ac:dyDescent="0.35">
      <c r="A3" s="10" t="s">
        <v>3</v>
      </c>
      <c r="B3" s="11"/>
      <c r="C3" s="12"/>
      <c r="H3" s="13" t="s">
        <v>4</v>
      </c>
      <c r="I3" s="14"/>
      <c r="J3" s="14"/>
      <c r="K3" s="15"/>
      <c r="L3" s="15"/>
      <c r="M3" s="15"/>
    </row>
    <row r="4" spans="1:13" ht="21" thickBot="1" x14ac:dyDescent="0.35">
      <c r="A4" s="16"/>
      <c r="B4" s="17"/>
      <c r="C4" s="18"/>
      <c r="D4" s="19"/>
      <c r="E4" s="20" t="s">
        <v>5</v>
      </c>
      <c r="F4" s="21"/>
      <c r="H4" s="22" t="s">
        <v>6</v>
      </c>
      <c r="I4" s="22"/>
      <c r="J4" s="22"/>
      <c r="K4" s="22"/>
      <c r="L4" s="23"/>
    </row>
    <row r="5" spans="1:13" ht="16.5" thickBot="1" x14ac:dyDescent="0.3">
      <c r="A5" s="2" t="s">
        <v>7</v>
      </c>
      <c r="B5" s="24"/>
      <c r="C5" s="3"/>
      <c r="H5" s="22" t="s">
        <v>8</v>
      </c>
      <c r="I5" s="22"/>
      <c r="J5" s="22"/>
      <c r="L5" s="25" t="s">
        <v>69</v>
      </c>
    </row>
    <row r="6" spans="1:13" ht="16.5" thickBot="1" x14ac:dyDescent="0.25">
      <c r="A6" s="26"/>
      <c r="B6" s="27"/>
      <c r="C6" s="110" t="s">
        <v>9</v>
      </c>
      <c r="D6" s="111"/>
      <c r="E6" s="111"/>
      <c r="F6" s="112"/>
      <c r="G6" s="104" t="s">
        <v>10</v>
      </c>
      <c r="H6" s="113" t="s">
        <v>11</v>
      </c>
      <c r="I6" s="113"/>
      <c r="J6" s="28"/>
      <c r="K6" s="28"/>
      <c r="L6" s="29" t="s">
        <v>12</v>
      </c>
      <c r="M6" s="30"/>
    </row>
    <row r="7" spans="1:13" ht="12.75" customHeight="1" x14ac:dyDescent="0.2">
      <c r="A7" s="114" t="s">
        <v>13</v>
      </c>
      <c r="B7" s="116" t="s">
        <v>14</v>
      </c>
      <c r="C7" s="118" t="s">
        <v>15</v>
      </c>
      <c r="D7" s="118" t="s">
        <v>16</v>
      </c>
      <c r="E7" s="118" t="s">
        <v>17</v>
      </c>
      <c r="F7" s="74" t="s">
        <v>18</v>
      </c>
      <c r="G7" s="120" t="s">
        <v>19</v>
      </c>
      <c r="H7" s="75" t="s">
        <v>20</v>
      </c>
      <c r="I7" s="105" t="s">
        <v>21</v>
      </c>
      <c r="J7" s="75" t="s">
        <v>22</v>
      </c>
      <c r="K7" s="75" t="s">
        <v>23</v>
      </c>
      <c r="L7" s="76" t="s">
        <v>24</v>
      </c>
      <c r="M7" s="76" t="s">
        <v>25</v>
      </c>
    </row>
    <row r="8" spans="1:13" x14ac:dyDescent="0.2">
      <c r="A8" s="115"/>
      <c r="B8" s="117"/>
      <c r="C8" s="119"/>
      <c r="D8" s="119"/>
      <c r="E8" s="119"/>
      <c r="F8" s="77" t="s">
        <v>26</v>
      </c>
      <c r="G8" s="121"/>
      <c r="H8" s="78" t="s">
        <v>27</v>
      </c>
      <c r="I8" s="106" t="s">
        <v>71</v>
      </c>
      <c r="J8" s="78" t="s">
        <v>28</v>
      </c>
      <c r="K8" s="78" t="s">
        <v>29</v>
      </c>
      <c r="L8" s="79" t="s">
        <v>30</v>
      </c>
      <c r="M8" s="79" t="s">
        <v>31</v>
      </c>
    </row>
    <row r="9" spans="1:13" x14ac:dyDescent="0.2">
      <c r="A9" s="115"/>
      <c r="B9" s="117"/>
      <c r="C9" s="119"/>
      <c r="D9" s="119"/>
      <c r="E9" s="119"/>
      <c r="F9" s="80"/>
      <c r="G9" s="121"/>
      <c r="H9" s="78" t="s">
        <v>70</v>
      </c>
      <c r="I9" s="81"/>
      <c r="J9" s="78" t="s">
        <v>32</v>
      </c>
      <c r="K9" s="78" t="s">
        <v>32</v>
      </c>
      <c r="L9" s="79"/>
      <c r="M9" s="79"/>
    </row>
    <row r="10" spans="1:13" s="36" customFormat="1" ht="19.5" customHeight="1" x14ac:dyDescent="0.2">
      <c r="A10" s="31"/>
      <c r="B10" s="32"/>
      <c r="C10" s="33"/>
      <c r="D10" s="33"/>
      <c r="E10" s="33"/>
      <c r="F10" s="102">
        <f>SUM(C10:E10)</f>
        <v>0</v>
      </c>
      <c r="G10" s="34">
        <f t="shared" ref="G10:G18" si="0">L10*0.04</f>
        <v>0</v>
      </c>
      <c r="H10" s="35">
        <f>F10*1.25</f>
        <v>0</v>
      </c>
      <c r="I10" s="35">
        <f t="shared" ref="I10:I18" si="1">F10*0.06</f>
        <v>0</v>
      </c>
      <c r="J10" s="35">
        <f t="shared" ref="J10:J18" si="2">F10*0.05</f>
        <v>0</v>
      </c>
      <c r="K10" s="35">
        <f t="shared" ref="K10:K18" si="3">F10*0.15</f>
        <v>0</v>
      </c>
      <c r="L10" s="38">
        <f t="shared" ref="L10:L18" si="4">C10*M10+D10*1.5*M10+E10*2*M10</f>
        <v>0</v>
      </c>
      <c r="M10" s="39">
        <v>41.37</v>
      </c>
    </row>
    <row r="11" spans="1:13" ht="18" customHeight="1" x14ac:dyDescent="0.2">
      <c r="A11" s="31"/>
      <c r="B11" s="37"/>
      <c r="C11" s="102"/>
      <c r="D11" s="102"/>
      <c r="E11" s="102"/>
      <c r="F11" s="102">
        <f>SUM(C11:E11)</f>
        <v>0</v>
      </c>
      <c r="G11" s="34">
        <f t="shared" si="0"/>
        <v>0</v>
      </c>
      <c r="H11" s="35">
        <f t="shared" ref="H11:H18" si="5">F11*1.15</f>
        <v>0</v>
      </c>
      <c r="I11" s="35">
        <f t="shared" si="1"/>
        <v>0</v>
      </c>
      <c r="J11" s="35">
        <f t="shared" si="2"/>
        <v>0</v>
      </c>
      <c r="K11" s="35">
        <f t="shared" si="3"/>
        <v>0</v>
      </c>
      <c r="L11" s="38">
        <f t="shared" si="4"/>
        <v>0</v>
      </c>
      <c r="M11" s="39">
        <v>0</v>
      </c>
    </row>
    <row r="12" spans="1:13" ht="19.5" customHeight="1" x14ac:dyDescent="0.2">
      <c r="A12" s="31"/>
      <c r="B12" s="37"/>
      <c r="C12" s="102"/>
      <c r="D12" s="102"/>
      <c r="E12" s="102"/>
      <c r="F12" s="109">
        <f t="shared" ref="F12:F18" si="6">SUM(C12:E12)</f>
        <v>0</v>
      </c>
      <c r="G12" s="34">
        <f t="shared" si="0"/>
        <v>0</v>
      </c>
      <c r="H12" s="35">
        <f t="shared" si="5"/>
        <v>0</v>
      </c>
      <c r="I12" s="35">
        <f t="shared" si="1"/>
        <v>0</v>
      </c>
      <c r="J12" s="35">
        <f t="shared" si="2"/>
        <v>0</v>
      </c>
      <c r="K12" s="35">
        <f t="shared" si="3"/>
        <v>0</v>
      </c>
      <c r="L12" s="38">
        <f t="shared" si="4"/>
        <v>0</v>
      </c>
      <c r="M12" s="39">
        <v>0</v>
      </c>
    </row>
    <row r="13" spans="1:13" ht="18.95" customHeight="1" x14ac:dyDescent="0.2">
      <c r="A13" s="31"/>
      <c r="B13" s="37"/>
      <c r="C13" s="102"/>
      <c r="D13" s="102"/>
      <c r="E13" s="102"/>
      <c r="F13" s="109">
        <f t="shared" si="6"/>
        <v>0</v>
      </c>
      <c r="G13" s="34">
        <f t="shared" si="0"/>
        <v>0</v>
      </c>
      <c r="H13" s="35">
        <f t="shared" si="5"/>
        <v>0</v>
      </c>
      <c r="I13" s="35">
        <f t="shared" si="1"/>
        <v>0</v>
      </c>
      <c r="J13" s="35">
        <f t="shared" si="2"/>
        <v>0</v>
      </c>
      <c r="K13" s="35">
        <f t="shared" si="3"/>
        <v>0</v>
      </c>
      <c r="L13" s="38">
        <f t="shared" si="4"/>
        <v>0</v>
      </c>
      <c r="M13" s="39">
        <v>0</v>
      </c>
    </row>
    <row r="14" spans="1:13" ht="20.25" customHeight="1" x14ac:dyDescent="0.2">
      <c r="A14" s="31"/>
      <c r="B14" s="37"/>
      <c r="C14" s="102"/>
      <c r="D14" s="102"/>
      <c r="E14" s="102"/>
      <c r="F14" s="109">
        <f t="shared" si="6"/>
        <v>0</v>
      </c>
      <c r="G14" s="34">
        <f t="shared" si="0"/>
        <v>0</v>
      </c>
      <c r="H14" s="35">
        <f t="shared" si="5"/>
        <v>0</v>
      </c>
      <c r="I14" s="35">
        <f t="shared" si="1"/>
        <v>0</v>
      </c>
      <c r="J14" s="35">
        <f t="shared" si="2"/>
        <v>0</v>
      </c>
      <c r="K14" s="35">
        <f t="shared" si="3"/>
        <v>0</v>
      </c>
      <c r="L14" s="38">
        <f t="shared" si="4"/>
        <v>0</v>
      </c>
      <c r="M14" s="39">
        <v>0</v>
      </c>
    </row>
    <row r="15" spans="1:13" ht="18" customHeight="1" x14ac:dyDescent="0.2">
      <c r="A15" s="31"/>
      <c r="B15" s="37"/>
      <c r="C15" s="102"/>
      <c r="D15" s="102"/>
      <c r="E15" s="102"/>
      <c r="F15" s="109">
        <f t="shared" si="6"/>
        <v>0</v>
      </c>
      <c r="G15" s="34">
        <f t="shared" si="0"/>
        <v>0</v>
      </c>
      <c r="H15" s="35">
        <f t="shared" si="5"/>
        <v>0</v>
      </c>
      <c r="I15" s="35">
        <f t="shared" si="1"/>
        <v>0</v>
      </c>
      <c r="J15" s="35">
        <f t="shared" si="2"/>
        <v>0</v>
      </c>
      <c r="K15" s="35">
        <f t="shared" si="3"/>
        <v>0</v>
      </c>
      <c r="L15" s="38">
        <f t="shared" si="4"/>
        <v>0</v>
      </c>
      <c r="M15" s="39">
        <v>0</v>
      </c>
    </row>
    <row r="16" spans="1:13" ht="18.95" customHeight="1" x14ac:dyDescent="0.2">
      <c r="A16" s="31"/>
      <c r="B16" s="37"/>
      <c r="C16" s="102"/>
      <c r="D16" s="102"/>
      <c r="E16" s="102"/>
      <c r="F16" s="109">
        <f t="shared" si="6"/>
        <v>0</v>
      </c>
      <c r="G16" s="34">
        <f t="shared" si="0"/>
        <v>0</v>
      </c>
      <c r="H16" s="35">
        <f t="shared" si="5"/>
        <v>0</v>
      </c>
      <c r="I16" s="35">
        <f t="shared" si="1"/>
        <v>0</v>
      </c>
      <c r="J16" s="35">
        <f t="shared" si="2"/>
        <v>0</v>
      </c>
      <c r="K16" s="35">
        <f t="shared" si="3"/>
        <v>0</v>
      </c>
      <c r="L16" s="38">
        <f t="shared" si="4"/>
        <v>0</v>
      </c>
      <c r="M16" s="39">
        <v>0</v>
      </c>
    </row>
    <row r="17" spans="1:13" ht="18.95" customHeight="1" x14ac:dyDescent="0.2">
      <c r="A17" s="31"/>
      <c r="B17" s="37"/>
      <c r="C17" s="102"/>
      <c r="D17" s="102"/>
      <c r="E17" s="102"/>
      <c r="F17" s="109">
        <f t="shared" si="6"/>
        <v>0</v>
      </c>
      <c r="G17" s="34">
        <f t="shared" si="0"/>
        <v>0</v>
      </c>
      <c r="H17" s="35">
        <f t="shared" si="5"/>
        <v>0</v>
      </c>
      <c r="I17" s="35">
        <f t="shared" si="1"/>
        <v>0</v>
      </c>
      <c r="J17" s="35">
        <f t="shared" si="2"/>
        <v>0</v>
      </c>
      <c r="K17" s="35">
        <f t="shared" si="3"/>
        <v>0</v>
      </c>
      <c r="L17" s="38">
        <f t="shared" si="4"/>
        <v>0</v>
      </c>
      <c r="M17" s="39">
        <v>0</v>
      </c>
    </row>
    <row r="18" spans="1:13" ht="19.5" customHeight="1" x14ac:dyDescent="0.2">
      <c r="A18" s="31"/>
      <c r="B18" s="37"/>
      <c r="C18" s="102"/>
      <c r="D18" s="102"/>
      <c r="E18" s="102"/>
      <c r="F18" s="109">
        <f t="shared" si="6"/>
        <v>0</v>
      </c>
      <c r="G18" s="34">
        <f t="shared" si="0"/>
        <v>0</v>
      </c>
      <c r="H18" s="35">
        <f t="shared" si="5"/>
        <v>0</v>
      </c>
      <c r="I18" s="35">
        <f t="shared" si="1"/>
        <v>0</v>
      </c>
      <c r="J18" s="35">
        <f t="shared" si="2"/>
        <v>0</v>
      </c>
      <c r="K18" s="35">
        <f t="shared" si="3"/>
        <v>0</v>
      </c>
      <c r="L18" s="38">
        <f t="shared" si="4"/>
        <v>0</v>
      </c>
      <c r="M18" s="39">
        <v>0</v>
      </c>
    </row>
    <row r="19" spans="1:13" ht="16.5" thickBot="1" x14ac:dyDescent="0.25">
      <c r="A19" s="22" t="s">
        <v>65</v>
      </c>
      <c r="F19" s="103"/>
      <c r="G19" s="40" t="s">
        <v>33</v>
      </c>
      <c r="H19" s="41"/>
      <c r="I19" s="41"/>
      <c r="J19" s="41"/>
      <c r="K19" s="41"/>
      <c r="L19" s="42"/>
    </row>
    <row r="20" spans="1:13" ht="14.25" customHeight="1" x14ac:dyDescent="0.2">
      <c r="A20" s="43" t="s">
        <v>34</v>
      </c>
      <c r="B20" s="133" t="s">
        <v>35</v>
      </c>
      <c r="C20" s="122">
        <f>SUM(C10:C18)</f>
        <v>0</v>
      </c>
      <c r="D20" s="122">
        <f t="shared" ref="D20:E20" si="7">SUM(D10:D18)</f>
        <v>0</v>
      </c>
      <c r="E20" s="122">
        <f t="shared" si="7"/>
        <v>0</v>
      </c>
      <c r="F20" s="103"/>
      <c r="G20" s="135" t="s">
        <v>35</v>
      </c>
      <c r="H20" s="137">
        <f>SUM(C10:C18)</f>
        <v>0</v>
      </c>
      <c r="I20" s="122">
        <f>SUM(D10:D18)</f>
        <v>0</v>
      </c>
      <c r="J20" s="124">
        <f>SUM(E10:E18)</f>
        <v>0</v>
      </c>
      <c r="K20" s="126"/>
      <c r="L20" s="127"/>
      <c r="M20" s="127"/>
    </row>
    <row r="21" spans="1:13" ht="13.7" customHeight="1" thickBot="1" x14ac:dyDescent="0.25">
      <c r="A21" s="44" t="s">
        <v>36</v>
      </c>
      <c r="B21" s="134"/>
      <c r="C21" s="123"/>
      <c r="D21" s="123"/>
      <c r="E21" s="123"/>
      <c r="F21" s="103"/>
      <c r="G21" s="136"/>
      <c r="H21" s="138"/>
      <c r="I21" s="123"/>
      <c r="J21" s="125"/>
      <c r="K21" s="126"/>
      <c r="L21" s="127"/>
      <c r="M21" s="127"/>
    </row>
    <row r="22" spans="1:13" ht="33.75" x14ac:dyDescent="0.2">
      <c r="A22" s="44" t="s">
        <v>37</v>
      </c>
      <c r="B22" s="82" t="s">
        <v>38</v>
      </c>
      <c r="C22" s="45"/>
      <c r="D22" s="45"/>
      <c r="E22" s="46"/>
      <c r="F22" s="47"/>
      <c r="G22" s="82" t="s">
        <v>39</v>
      </c>
      <c r="H22" s="45"/>
      <c r="I22" s="45"/>
      <c r="J22" s="48"/>
      <c r="K22" s="49"/>
      <c r="L22" s="49"/>
      <c r="M22" s="49"/>
    </row>
    <row r="23" spans="1:13" ht="12.75" customHeight="1" x14ac:dyDescent="0.2">
      <c r="A23" s="44"/>
      <c r="B23" s="128" t="s">
        <v>40</v>
      </c>
      <c r="C23" s="129">
        <f>SUM(C20:C22)</f>
        <v>0</v>
      </c>
      <c r="D23" s="130">
        <f>SUM(D20:D22)</f>
        <v>0</v>
      </c>
      <c r="E23" s="130">
        <f>SUM(E20:E22)</f>
        <v>0</v>
      </c>
      <c r="F23" s="132"/>
      <c r="G23" s="128" t="s">
        <v>40</v>
      </c>
      <c r="H23" s="129">
        <f>SUM(H20:H22)</f>
        <v>0</v>
      </c>
      <c r="I23" s="129">
        <f>SUM(I20:I22)</f>
        <v>0</v>
      </c>
      <c r="J23" s="129">
        <f>SUM(J20:J22)</f>
        <v>0</v>
      </c>
      <c r="K23" s="139"/>
      <c r="L23" s="50"/>
      <c r="M23" s="50"/>
    </row>
    <row r="24" spans="1:13" ht="12.75" customHeight="1" x14ac:dyDescent="0.2">
      <c r="A24" s="51"/>
      <c r="B24" s="128"/>
      <c r="C24" s="129"/>
      <c r="D24" s="131"/>
      <c r="E24" s="131"/>
      <c r="F24" s="132"/>
      <c r="G24" s="128"/>
      <c r="H24" s="129"/>
      <c r="I24" s="129"/>
      <c r="J24" s="129"/>
      <c r="K24" s="139"/>
      <c r="L24" s="50"/>
      <c r="M24" s="50"/>
    </row>
    <row r="25" spans="1:13" ht="12.75" customHeight="1" x14ac:dyDescent="0.2">
      <c r="A25" s="140"/>
      <c r="B25" s="128" t="s">
        <v>41</v>
      </c>
      <c r="C25" s="141">
        <v>14.23</v>
      </c>
      <c r="D25" s="142">
        <v>14.23</v>
      </c>
      <c r="E25" s="144">
        <v>14.23</v>
      </c>
      <c r="F25" s="146"/>
      <c r="G25" s="128" t="s">
        <v>41</v>
      </c>
      <c r="H25" s="151">
        <v>9.92</v>
      </c>
      <c r="I25" s="151">
        <v>14.88</v>
      </c>
      <c r="J25" s="151">
        <v>19.84</v>
      </c>
      <c r="K25" s="152"/>
      <c r="L25" s="50"/>
      <c r="M25" s="50"/>
    </row>
    <row r="26" spans="1:13" ht="0.95" customHeight="1" thickBot="1" x14ac:dyDescent="0.25">
      <c r="A26" s="140"/>
      <c r="B26" s="128"/>
      <c r="C26" s="141"/>
      <c r="D26" s="143"/>
      <c r="E26" s="145"/>
      <c r="F26" s="146"/>
      <c r="G26" s="150"/>
      <c r="H26" s="151"/>
      <c r="I26" s="151"/>
      <c r="J26" s="151"/>
      <c r="K26" s="152"/>
      <c r="L26" s="50"/>
      <c r="M26" s="50"/>
    </row>
    <row r="27" spans="1:13" ht="12.75" customHeight="1" x14ac:dyDescent="0.2">
      <c r="A27" s="140" t="s">
        <v>42</v>
      </c>
      <c r="B27" s="128" t="s">
        <v>43</v>
      </c>
      <c r="C27" s="160">
        <f>C25*C23</f>
        <v>0</v>
      </c>
      <c r="D27" s="162">
        <f>D25*D23</f>
        <v>0</v>
      </c>
      <c r="E27" s="164">
        <f>E25*E23</f>
        <v>0</v>
      </c>
      <c r="F27" s="156"/>
      <c r="G27" s="135" t="s">
        <v>43</v>
      </c>
      <c r="H27" s="157">
        <f>H25*H23</f>
        <v>0</v>
      </c>
      <c r="I27" s="147">
        <f>I25*I23</f>
        <v>0</v>
      </c>
      <c r="J27" s="147">
        <f>J25*J23</f>
        <v>0</v>
      </c>
      <c r="K27" s="149"/>
      <c r="L27" s="50"/>
      <c r="M27" s="50"/>
    </row>
    <row r="28" spans="1:13" ht="17.25" customHeight="1" thickBot="1" x14ac:dyDescent="0.25">
      <c r="A28" s="159"/>
      <c r="B28" s="134"/>
      <c r="C28" s="161"/>
      <c r="D28" s="163"/>
      <c r="E28" s="165"/>
      <c r="F28" s="156"/>
      <c r="G28" s="136"/>
      <c r="H28" s="158"/>
      <c r="I28" s="148"/>
      <c r="J28" s="148"/>
      <c r="K28" s="149"/>
      <c r="L28" s="50"/>
      <c r="M28" s="50"/>
    </row>
    <row r="29" spans="1:13" ht="15" customHeight="1" thickBot="1" x14ac:dyDescent="0.25">
      <c r="A29" s="52" t="s">
        <v>44</v>
      </c>
      <c r="B29" s="53"/>
      <c r="C29" s="54"/>
      <c r="D29" s="55"/>
      <c r="E29" s="56"/>
      <c r="F29" s="101"/>
      <c r="G29" s="57"/>
      <c r="H29" s="54"/>
      <c r="I29" s="56"/>
      <c r="J29" s="56"/>
      <c r="K29" s="58"/>
      <c r="L29" s="50"/>
      <c r="M29" s="50"/>
    </row>
    <row r="30" spans="1:13" ht="19.5" customHeight="1" thickBot="1" x14ac:dyDescent="0.3">
      <c r="A30" s="83" t="s">
        <v>40</v>
      </c>
      <c r="B30" s="89" t="s">
        <v>31</v>
      </c>
      <c r="C30" s="89" t="s">
        <v>26</v>
      </c>
      <c r="D30" s="89" t="s">
        <v>45</v>
      </c>
      <c r="E30" s="83" t="s">
        <v>40</v>
      </c>
      <c r="F30" s="83" t="s">
        <v>31</v>
      </c>
      <c r="G30" s="83" t="s">
        <v>26</v>
      </c>
      <c r="H30" s="83" t="s">
        <v>45</v>
      </c>
      <c r="J30" s="59" t="s">
        <v>46</v>
      </c>
      <c r="K30" s="60"/>
      <c r="L30" s="60"/>
      <c r="M30" s="61"/>
    </row>
    <row r="31" spans="1:13" ht="21.75" thickBot="1" x14ac:dyDescent="0.25">
      <c r="A31" s="84" t="s">
        <v>47</v>
      </c>
      <c r="B31" s="62" t="s">
        <v>48</v>
      </c>
      <c r="C31" s="63">
        <f t="shared" ref="C31:C32" si="8">$C$23+$D$23+$E$23</f>
        <v>0</v>
      </c>
      <c r="D31" s="54">
        <f>C27+D27+E27</f>
        <v>0</v>
      </c>
      <c r="E31" s="85" t="s">
        <v>49</v>
      </c>
      <c r="F31" s="98">
        <v>0.05</v>
      </c>
      <c r="G31" s="64">
        <f>$C$23+$D$23+$E$23</f>
        <v>0</v>
      </c>
      <c r="H31" s="65">
        <f>G31*F31</f>
        <v>0</v>
      </c>
    </row>
    <row r="32" spans="1:13" ht="21.75" customHeight="1" thickBot="1" x14ac:dyDescent="0.3">
      <c r="A32" s="94" t="s">
        <v>66</v>
      </c>
      <c r="B32" s="97" t="s">
        <v>68</v>
      </c>
      <c r="C32" s="107">
        <f t="shared" si="8"/>
        <v>0</v>
      </c>
      <c r="D32" s="95">
        <f>C32*12.66</f>
        <v>0</v>
      </c>
      <c r="E32" s="86" t="s">
        <v>50</v>
      </c>
      <c r="F32" s="96">
        <v>0.1</v>
      </c>
      <c r="G32" s="64">
        <f t="shared" ref="G32:G37" si="9">$C$23+$D$23+$E$23</f>
        <v>0</v>
      </c>
      <c r="H32" s="67">
        <f>G32*F32</f>
        <v>0</v>
      </c>
      <c r="J32" s="59" t="s">
        <v>51</v>
      </c>
      <c r="K32" s="60"/>
      <c r="L32" s="60"/>
      <c r="M32" s="60"/>
    </row>
    <row r="33" spans="1:13" ht="24.2" customHeight="1" thickBot="1" x14ac:dyDescent="0.3">
      <c r="A33" s="84" t="s">
        <v>52</v>
      </c>
      <c r="B33" s="66">
        <v>5.63</v>
      </c>
      <c r="C33" s="63">
        <f>$C$23+$D$23+$E$23</f>
        <v>0</v>
      </c>
      <c r="D33" s="54">
        <f>C33*B33</f>
        <v>0</v>
      </c>
      <c r="E33" s="84" t="s">
        <v>53</v>
      </c>
      <c r="F33" s="96">
        <v>1.5</v>
      </c>
      <c r="G33" s="64">
        <f t="shared" si="9"/>
        <v>0</v>
      </c>
      <c r="H33" s="67">
        <f>G33*F33</f>
        <v>0</v>
      </c>
      <c r="J33" s="59" t="s">
        <v>54</v>
      </c>
      <c r="K33" s="60"/>
      <c r="L33" s="61"/>
      <c r="M33" s="61"/>
    </row>
    <row r="34" spans="1:13" ht="21.75" thickBot="1" x14ac:dyDescent="0.25">
      <c r="A34" s="84" t="s">
        <v>55</v>
      </c>
      <c r="B34" s="96">
        <v>0.17</v>
      </c>
      <c r="C34" s="63">
        <f t="shared" ref="C34:C37" si="10">$C$23+$D$23+$E$23</f>
        <v>0</v>
      </c>
      <c r="D34" s="54">
        <f>C34*B34</f>
        <v>0</v>
      </c>
      <c r="E34" s="84" t="s">
        <v>56</v>
      </c>
      <c r="F34" s="96">
        <v>0.08</v>
      </c>
      <c r="G34" s="64">
        <f t="shared" si="9"/>
        <v>0</v>
      </c>
      <c r="H34" s="67">
        <f>G34*F34</f>
        <v>0</v>
      </c>
      <c r="J34" s="68"/>
      <c r="K34" s="69"/>
      <c r="L34" s="70"/>
      <c r="M34" s="70"/>
    </row>
    <row r="35" spans="1:13" ht="27" customHeight="1" thickBot="1" x14ac:dyDescent="0.25">
      <c r="A35" s="84" t="s">
        <v>57</v>
      </c>
      <c r="B35" s="96">
        <v>9.92</v>
      </c>
      <c r="C35" s="63">
        <f>+H23+I23+J23</f>
        <v>0</v>
      </c>
      <c r="D35" s="54">
        <f>H27+I27+J27</f>
        <v>0</v>
      </c>
      <c r="E35" s="84" t="s">
        <v>58</v>
      </c>
      <c r="F35" s="99" t="s">
        <v>59</v>
      </c>
      <c r="G35" s="64"/>
      <c r="H35" s="67">
        <f>G35*0.04</f>
        <v>0</v>
      </c>
    </row>
    <row r="36" spans="1:13" ht="26.25" customHeight="1" thickBot="1" x14ac:dyDescent="0.25">
      <c r="A36" s="84" t="s">
        <v>60</v>
      </c>
      <c r="B36" s="96">
        <v>1.8</v>
      </c>
      <c r="C36" s="63">
        <f t="shared" si="10"/>
        <v>0</v>
      </c>
      <c r="D36" s="54">
        <f>C36*B36</f>
        <v>0</v>
      </c>
      <c r="E36" s="87" t="s">
        <v>61</v>
      </c>
      <c r="F36" s="100">
        <v>0.15</v>
      </c>
      <c r="G36" s="64">
        <f t="shared" si="9"/>
        <v>0</v>
      </c>
      <c r="H36" s="67">
        <f>G36*F36</f>
        <v>0</v>
      </c>
      <c r="J36" s="71"/>
      <c r="K36" s="69"/>
      <c r="L36" s="70"/>
      <c r="M36" s="70"/>
    </row>
    <row r="37" spans="1:13" ht="23.25" customHeight="1" thickBot="1" x14ac:dyDescent="0.25">
      <c r="A37" s="84" t="s">
        <v>62</v>
      </c>
      <c r="B37" s="96">
        <v>0.25</v>
      </c>
      <c r="C37" s="63">
        <f t="shared" si="10"/>
        <v>0</v>
      </c>
      <c r="D37" s="54">
        <f>C37*B37</f>
        <v>0</v>
      </c>
      <c r="E37" s="88" t="s">
        <v>63</v>
      </c>
      <c r="F37" s="72">
        <v>0.15</v>
      </c>
      <c r="G37" s="64">
        <f t="shared" si="9"/>
        <v>0</v>
      </c>
      <c r="H37" s="73">
        <f>G37*F37</f>
        <v>0</v>
      </c>
      <c r="K37" s="69"/>
      <c r="L37" s="70"/>
      <c r="M37" s="70"/>
    </row>
    <row r="38" spans="1:13" ht="23.25" customHeight="1" thickBot="1" x14ac:dyDescent="0.25">
      <c r="A38" s="153" t="s">
        <v>67</v>
      </c>
      <c r="B38" s="154"/>
      <c r="C38" s="154"/>
      <c r="D38" s="155"/>
      <c r="E38" s="90"/>
      <c r="F38" s="91" t="s">
        <v>64</v>
      </c>
      <c r="G38" s="92"/>
      <c r="H38" s="93">
        <f>H37+H36+H35+H34+H33+H32+H31+D31+D32+D33+D34+D35+D36+D37</f>
        <v>0</v>
      </c>
    </row>
    <row r="43" spans="1:13" x14ac:dyDescent="0.2">
      <c r="L43"/>
      <c r="M43"/>
    </row>
    <row r="44" spans="1:13" x14ac:dyDescent="0.2">
      <c r="L44"/>
      <c r="M44"/>
    </row>
    <row r="45" spans="1:13" x14ac:dyDescent="0.2">
      <c r="L45"/>
      <c r="M45"/>
    </row>
    <row r="46" spans="1:13" x14ac:dyDescent="0.2">
      <c r="L46"/>
      <c r="M46"/>
    </row>
    <row r="47" spans="1:13" x14ac:dyDescent="0.2">
      <c r="L47"/>
      <c r="M47"/>
    </row>
    <row r="48" spans="1:13" x14ac:dyDescent="0.2">
      <c r="L48"/>
      <c r="M48"/>
    </row>
    <row r="49" spans="12:13" x14ac:dyDescent="0.2">
      <c r="L49"/>
      <c r="M49"/>
    </row>
    <row r="50" spans="12:13" x14ac:dyDescent="0.2">
      <c r="L50"/>
      <c r="M50"/>
    </row>
    <row r="51" spans="12:13" x14ac:dyDescent="0.2">
      <c r="L51"/>
      <c r="M51"/>
    </row>
    <row r="52" spans="12:13" x14ac:dyDescent="0.2">
      <c r="L52"/>
      <c r="M52"/>
    </row>
    <row r="53" spans="12:13" x14ac:dyDescent="0.2">
      <c r="L53"/>
      <c r="M53"/>
    </row>
    <row r="54" spans="12:13" x14ac:dyDescent="0.2">
      <c r="L54"/>
      <c r="M54"/>
    </row>
    <row r="55" spans="12:13" x14ac:dyDescent="0.2">
      <c r="L55"/>
      <c r="M55"/>
    </row>
    <row r="56" spans="12:13" x14ac:dyDescent="0.2">
      <c r="L56"/>
      <c r="M56"/>
    </row>
    <row r="57" spans="12:13" x14ac:dyDescent="0.2">
      <c r="L57"/>
      <c r="M57"/>
    </row>
    <row r="58" spans="12:13" x14ac:dyDescent="0.2">
      <c r="L58"/>
      <c r="M58"/>
    </row>
    <row r="59" spans="12:13" x14ac:dyDescent="0.2">
      <c r="L59"/>
      <c r="M59"/>
    </row>
    <row r="60" spans="12:13" x14ac:dyDescent="0.2">
      <c r="L60"/>
      <c r="M60"/>
    </row>
    <row r="61" spans="12:13" x14ac:dyDescent="0.2">
      <c r="L61"/>
      <c r="M61"/>
    </row>
    <row r="62" spans="12:13" x14ac:dyDescent="0.2">
      <c r="L62"/>
      <c r="M62"/>
    </row>
  </sheetData>
  <mergeCells count="51">
    <mergeCell ref="A38:D38"/>
    <mergeCell ref="F27:F28"/>
    <mergeCell ref="G27:G28"/>
    <mergeCell ref="H27:H28"/>
    <mergeCell ref="I27:I28"/>
    <mergeCell ref="A27:A28"/>
    <mergeCell ref="B27:B28"/>
    <mergeCell ref="C27:C28"/>
    <mergeCell ref="D27:D28"/>
    <mergeCell ref="E27:E28"/>
    <mergeCell ref="J27:J28"/>
    <mergeCell ref="K27:K28"/>
    <mergeCell ref="G25:G26"/>
    <mergeCell ref="H25:H26"/>
    <mergeCell ref="I25:I26"/>
    <mergeCell ref="J25:J26"/>
    <mergeCell ref="K25:K26"/>
    <mergeCell ref="H23:H24"/>
    <mergeCell ref="I23:I24"/>
    <mergeCell ref="J23:J24"/>
    <mergeCell ref="K23:K24"/>
    <mergeCell ref="A25:A26"/>
    <mergeCell ref="B25:B26"/>
    <mergeCell ref="C25:C26"/>
    <mergeCell ref="D25:D26"/>
    <mergeCell ref="E25:E26"/>
    <mergeCell ref="F25:F26"/>
    <mergeCell ref="I20:I21"/>
    <mergeCell ref="J20:J21"/>
    <mergeCell ref="K20:M20"/>
    <mergeCell ref="K21:M21"/>
    <mergeCell ref="B23:B24"/>
    <mergeCell ref="C23:C24"/>
    <mergeCell ref="D23:D24"/>
    <mergeCell ref="E23:E24"/>
    <mergeCell ref="F23:F24"/>
    <mergeCell ref="G23:G24"/>
    <mergeCell ref="B20:B21"/>
    <mergeCell ref="C20:C21"/>
    <mergeCell ref="D20:D21"/>
    <mergeCell ref="E20:E21"/>
    <mergeCell ref="G20:G21"/>
    <mergeCell ref="H20:H21"/>
    <mergeCell ref="C6:F6"/>
    <mergeCell ref="H6:I6"/>
    <mergeCell ref="A7:A9"/>
    <mergeCell ref="B7:B9"/>
    <mergeCell ref="C7:C9"/>
    <mergeCell ref="D7:D9"/>
    <mergeCell ref="E7:E9"/>
    <mergeCell ref="G7:G9"/>
  </mergeCells>
  <pageMargins left="0" right="0" top="0" bottom="0" header="0.5" footer="0.5"/>
  <pageSetup scale="8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8</xdr:col>
                <xdr:colOff>104775</xdr:colOff>
                <xdr:row>33</xdr:row>
                <xdr:rowOff>123825</xdr:rowOff>
              </from>
              <to>
                <xdr:col>12</xdr:col>
                <xdr:colOff>466725</xdr:colOff>
                <xdr:row>39</xdr:row>
                <xdr:rowOff>123825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2021-2022 Contribution</vt:lpstr>
      <vt:lpstr>'2021-2022 Contribution'!OLE_LINK1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business office</cp:lastModifiedBy>
  <cp:lastPrinted>2019-04-22T19:53:07Z</cp:lastPrinted>
  <dcterms:created xsi:type="dcterms:W3CDTF">2016-05-20T19:22:56Z</dcterms:created>
  <dcterms:modified xsi:type="dcterms:W3CDTF">2021-06-02T14:15:24Z</dcterms:modified>
</cp:coreProperties>
</file>